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9140" windowHeight="1060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Sheet1!$5:$5,Sheet1!$6:$6,Sheet1!$7:$7,Sheet1!$8:$8,Sheet1!$9:$9,Sheet1!$10:$10,Sheet1!$11:$11,Sheet1!$12:$12,Sheet1!$13:$13,Sheet1!$16:$16,Sheet1!$19:$19,Sheet1!$27:$27,Sheet1!$32:$32,Sheet1!$33:$33,Sheet1!$34:$34</definedName>
    <definedName name="QB_FORMULA_0" localSheetId="1" hidden="1">Sheet1!$F$14,Sheet1!$F$17,Sheet1!$F$20,Sheet1!$F$21,Sheet1!$F$22,Sheet1!$F$28,Sheet1!$F$29,Sheet1!$F$30,Sheet1!$F$35,Sheet1!$F$36</definedName>
    <definedName name="QB_ROW_1" localSheetId="1" hidden="1">Sheet1!$A$2</definedName>
    <definedName name="QB_ROW_10031" localSheetId="1" hidden="1">Sheet1!$D$26</definedName>
    <definedName name="QB_ROW_1011" localSheetId="1" hidden="1">Sheet1!$B$3</definedName>
    <definedName name="QB_ROW_102230" localSheetId="1" hidden="1">Sheet1!$D$6</definedName>
    <definedName name="QB_ROW_103230" localSheetId="1" hidden="1">Sheet1!$D$11</definedName>
    <definedName name="QB_ROW_10331" localSheetId="1" hidden="1">Sheet1!$D$28</definedName>
    <definedName name="QB_ROW_1220" localSheetId="1" hidden="1">Sheet1!$C$33</definedName>
    <definedName name="QB_ROW_1311" localSheetId="1" hidden="1">Sheet1!$B$21</definedName>
    <definedName name="QB_ROW_14011" localSheetId="1" hidden="1">Sheet1!$B$31</definedName>
    <definedName name="QB_ROW_14311" localSheetId="1" hidden="1">Sheet1!$B$35</definedName>
    <definedName name="QB_ROW_152230" localSheetId="1" hidden="1">Sheet1!$D$7</definedName>
    <definedName name="QB_ROW_162230" localSheetId="1" hidden="1">Sheet1!$D$12</definedName>
    <definedName name="QB_ROW_17221" localSheetId="1" hidden="1">Sheet1!$C$34</definedName>
    <definedName name="QB_ROW_17230" localSheetId="1" hidden="1">Sheet1!$D$16</definedName>
    <definedName name="QB_ROW_181230" localSheetId="1" hidden="1">Sheet1!$D$13</definedName>
    <definedName name="QB_ROW_185230" localSheetId="1" hidden="1">Sheet1!$D$8</definedName>
    <definedName name="QB_ROW_189230" localSheetId="1" hidden="1">Sheet1!$D$5</definedName>
    <definedName name="QB_ROW_190230" localSheetId="1" hidden="1">Sheet1!$D$9</definedName>
    <definedName name="QB_ROW_191230" localSheetId="1" hidden="1">Sheet1!$D$10</definedName>
    <definedName name="QB_ROW_2021" localSheetId="1" hidden="1">Sheet1!$C$4</definedName>
    <definedName name="QB_ROW_2321" localSheetId="1" hidden="1">Sheet1!$C$14</definedName>
    <definedName name="QB_ROW_301" localSheetId="1" hidden="1">Sheet1!$A$22</definedName>
    <definedName name="QB_ROW_3021" localSheetId="1" hidden="1">Sheet1!$C$15</definedName>
    <definedName name="QB_ROW_3220" localSheetId="1" hidden="1">Sheet1!$C$32</definedName>
    <definedName name="QB_ROW_3321" localSheetId="1" hidden="1">Sheet1!$C$17</definedName>
    <definedName name="QB_ROW_4021" localSheetId="1" hidden="1">Sheet1!$C$18</definedName>
    <definedName name="QB_ROW_4321" localSheetId="1" hidden="1">Sheet1!$C$20</definedName>
    <definedName name="QB_ROW_7001" localSheetId="1" hidden="1">Sheet1!$A$23</definedName>
    <definedName name="QB_ROW_7301" localSheetId="1" hidden="1">Sheet1!$A$36</definedName>
    <definedName name="QB_ROW_74230" localSheetId="1" hidden="1">Sheet1!$D$19</definedName>
    <definedName name="QB_ROW_8011" localSheetId="1" hidden="1">Sheet1!$B$24</definedName>
    <definedName name="QB_ROW_8311" localSheetId="1" hidden="1">Sheet1!$B$30</definedName>
    <definedName name="QB_ROW_9021" localSheetId="1" hidden="1">Sheet1!$C$25</definedName>
    <definedName name="QB_ROW_9321" localSheetId="1" hidden="1">Sheet1!$C$29</definedName>
    <definedName name="QB_ROW_99240" localSheetId="1" hidden="1">Sheet1!$E$27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20150930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20150930</definedName>
  </definedNames>
  <calcPr calcId="125725"/>
</workbook>
</file>

<file path=xl/calcChain.xml><?xml version="1.0" encoding="utf-8"?>
<calcChain xmlns="http://schemas.openxmlformats.org/spreadsheetml/2006/main">
  <c r="F36" i="1"/>
  <c r="F35"/>
  <c r="F30"/>
  <c r="F29"/>
  <c r="F28"/>
  <c r="F22"/>
  <c r="F21"/>
  <c r="F20"/>
  <c r="F17"/>
  <c r="F14"/>
</calcChain>
</file>

<file path=xl/sharedStrings.xml><?xml version="1.0" encoding="utf-8"?>
<sst xmlns="http://schemas.openxmlformats.org/spreadsheetml/2006/main" count="36" uniqueCount="34">
  <si>
    <t>Sep 30, 15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</si>
  <si>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</si>
  <si>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</si>
  <si>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</si>
  <si>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</si>
  <si>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</si>
  <si>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</si>
  <si>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CD-1</t>
  </si>
  <si>
    <t>1st Bank Reserve CD-2</t>
  </si>
  <si>
    <t>1st Bank Reserve CD-3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</si>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</sst>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50184.55</v>
      </c>
    </row>
    <row r="6" spans="1:6">
      <c r="A6" s="1"/>
      <c r="B6" s="1"/>
      <c r="C6" s="1"/>
      <c r="D6" s="1" t="s">
        <v>5</v>
      </c>
      <c r="E6" s="1"/>
      <c r="F6" s="2">
        <v>17234.439999999999</v>
      </c>
    </row>
    <row r="7" spans="1:6">
      <c r="A7" s="1"/>
      <c r="B7" s="1"/>
      <c r="C7" s="1"/>
      <c r="D7" s="1" t="s">
        <v>6</v>
      </c>
      <c r="E7" s="1"/>
      <c r="F7" s="2">
        <v>13701.52</v>
      </c>
    </row>
    <row r="8" spans="1:6">
      <c r="A8" s="1"/>
      <c r="B8" s="1"/>
      <c r="C8" s="1"/>
      <c r="D8" s="1" t="s">
        <v>7</v>
      </c>
      <c r="E8" s="1"/>
      <c r="F8" s="2">
        <v>52213.01</v>
      </c>
    </row>
    <row r="9" spans="1:6">
      <c r="A9" s="1"/>
      <c r="B9" s="1"/>
      <c r="C9" s="1"/>
      <c r="D9" s="1" t="s">
        <v>8</v>
      </c>
      <c r="E9" s="1"/>
      <c r="F9" s="2">
        <v>50069.5</v>
      </c>
    </row>
    <row r="10" spans="1:6">
      <c r="A10" s="1"/>
      <c r="B10" s="1"/>
      <c r="C10" s="1"/>
      <c r="D10" s="1" t="s">
        <v>9</v>
      </c>
      <c r="E10" s="1"/>
      <c r="F10" s="2">
        <v>50069.5</v>
      </c>
    </row>
    <row r="11" spans="1:6">
      <c r="A11" s="1"/>
      <c r="B11" s="1"/>
      <c r="C11" s="1"/>
      <c r="D11" s="1" t="s">
        <v>10</v>
      </c>
      <c r="E11" s="1"/>
      <c r="F11" s="2">
        <v>100</v>
      </c>
    </row>
    <row r="12" spans="1:6">
      <c r="A12" s="1"/>
      <c r="B12" s="1"/>
      <c r="C12" s="1"/>
      <c r="D12" s="1" t="s">
        <v>11</v>
      </c>
      <c r="E12" s="1"/>
      <c r="F12" s="2">
        <v>58340.45</v>
      </c>
    </row>
    <row r="13" spans="1:6" ht="15" thickBot="1">
      <c r="A13" s="1"/>
      <c r="B13" s="1"/>
      <c r="C13" s="1"/>
      <c r="D13" s="1" t="s">
        <v>12</v>
      </c>
      <c r="E13" s="1"/>
      <c r="F13" s="3">
        <v>133347.38</v>
      </c>
    </row>
    <row r="14" spans="1:6">
      <c r="A14" s="1"/>
      <c r="B14" s="1"/>
      <c r="C14" s="1" t="s">
        <v>13</v>
      </c>
      <c r="D14" s="1"/>
      <c r="E14" s="1"/>
      <c r="F14" s="2">
        <f>ROUND(SUM(F4:F13),5)</f>
        <v>425260.35</v>
      </c>
    </row>
    <row r="15" spans="1:6">
      <c r="A15" s="1"/>
      <c r="B15" s="1"/>
      <c r="C15" s="1" t="s">
        <v>14</v>
      </c>
      <c r="D15" s="1"/>
      <c r="E15" s="1"/>
      <c r="F15" s="2"/>
    </row>
    <row r="16" spans="1:6" ht="15" thickBot="1">
      <c r="A16" s="1"/>
      <c r="B16" s="1"/>
      <c r="C16" s="1"/>
      <c r="D16" s="1" t="s">
        <v>14</v>
      </c>
      <c r="E16" s="1"/>
      <c r="F16" s="3">
        <v>7077.39</v>
      </c>
    </row>
    <row r="17" spans="1:6">
      <c r="A17" s="1"/>
      <c r="B17" s="1"/>
      <c r="C17" s="1" t="s">
        <v>15</v>
      </c>
      <c r="D17" s="1"/>
      <c r="E17" s="1"/>
      <c r="F17" s="2">
        <f>ROUND(SUM(F15:F16),5)</f>
        <v>7077.39</v>
      </c>
    </row>
    <row r="18" spans="1:6">
      <c r="A18" s="1"/>
      <c r="B18" s="1"/>
      <c r="C18" s="1" t="s">
        <v>16</v>
      </c>
      <c r="D18" s="1"/>
      <c r="E18" s="1"/>
      <c r="F18" s="2"/>
    </row>
    <row r="19" spans="1:6" ht="15" thickBot="1">
      <c r="A19" s="1"/>
      <c r="B19" s="1"/>
      <c r="C19" s="1"/>
      <c r="D19" s="1" t="s">
        <v>17</v>
      </c>
      <c r="E19" s="1"/>
      <c r="F19" s="4">
        <v>4828</v>
      </c>
    </row>
    <row r="20" spans="1:6" ht="15" thickBot="1">
      <c r="A20" s="1"/>
      <c r="B20" s="1"/>
      <c r="C20" s="1" t="s">
        <v>18</v>
      </c>
      <c r="D20" s="1"/>
      <c r="E20" s="1"/>
      <c r="F20" s="5">
        <f>ROUND(SUM(F18:F19),5)</f>
        <v>4828</v>
      </c>
    </row>
    <row r="21" spans="1:6" ht="15" thickBot="1">
      <c r="A21" s="1"/>
      <c r="B21" s="1" t="s">
        <v>19</v>
      </c>
      <c r="C21" s="1"/>
      <c r="D21" s="1"/>
      <c r="E21" s="1"/>
      <c r="F21" s="5">
        <f>ROUND(F3+F14+F17+F20,5)</f>
        <v>437165.74</v>
      </c>
    </row>
    <row r="22" spans="1:6" s="7" customFormat="1" ht="10.8" thickBot="1">
      <c r="A22" s="1" t="s">
        <v>20</v>
      </c>
      <c r="B22" s="1"/>
      <c r="C22" s="1"/>
      <c r="D22" s="1"/>
      <c r="E22" s="1"/>
      <c r="F22" s="6">
        <f>ROUND(F2+F21,5)</f>
        <v>437165.74</v>
      </c>
    </row>
    <row r="23" spans="1:6" ht="15" thickTop="1">
      <c r="A23" s="1" t="s">
        <v>21</v>
      </c>
      <c r="B23" s="1"/>
      <c r="C23" s="1"/>
      <c r="D23" s="1"/>
      <c r="E23" s="1"/>
      <c r="F23" s="2"/>
    </row>
    <row r="24" spans="1:6">
      <c r="A24" s="1"/>
      <c r="B24" s="1" t="s">
        <v>22</v>
      </c>
      <c r="C24" s="1"/>
      <c r="D24" s="1"/>
      <c r="E24" s="1"/>
      <c r="F24" s="2"/>
    </row>
    <row r="25" spans="1:6">
      <c r="A25" s="1"/>
      <c r="B25" s="1"/>
      <c r="C25" s="1" t="s">
        <v>23</v>
      </c>
      <c r="D25" s="1"/>
      <c r="E25" s="1"/>
      <c r="F25" s="2"/>
    </row>
    <row r="26" spans="1:6">
      <c r="A26" s="1"/>
      <c r="B26" s="1"/>
      <c r="C26" s="1"/>
      <c r="D26" s="1" t="s">
        <v>24</v>
      </c>
      <c r="E26" s="1"/>
      <c r="F26" s="2"/>
    </row>
    <row r="27" spans="1:6" ht="15" thickBot="1">
      <c r="A27" s="1"/>
      <c r="B27" s="1"/>
      <c r="C27" s="1"/>
      <c r="D27" s="1"/>
      <c r="E27" s="1" t="s">
        <v>24</v>
      </c>
      <c r="F27" s="4">
        <v>-23309.33</v>
      </c>
    </row>
    <row r="28" spans="1:6" ht="15" thickBot="1">
      <c r="A28" s="1"/>
      <c r="B28" s="1"/>
      <c r="C28" s="1"/>
      <c r="D28" s="1" t="s">
        <v>25</v>
      </c>
      <c r="E28" s="1"/>
      <c r="F28" s="5">
        <f>ROUND(SUM(F26:F27),5)</f>
        <v>-23309.33</v>
      </c>
    </row>
    <row r="29" spans="1:6" ht="15" thickBot="1">
      <c r="A29" s="1"/>
      <c r="B29" s="1"/>
      <c r="C29" s="1" t="s">
        <v>26</v>
      </c>
      <c r="D29" s="1"/>
      <c r="E29" s="1"/>
      <c r="F29" s="8">
        <f>ROUND(F25+F28,5)</f>
        <v>-23309.33</v>
      </c>
    </row>
    <row r="30" spans="1:6">
      <c r="A30" s="1"/>
      <c r="B30" s="1" t="s">
        <v>27</v>
      </c>
      <c r="C30" s="1"/>
      <c r="D30" s="1"/>
      <c r="E30" s="1"/>
      <c r="F30" s="2">
        <f>ROUND(F24+F29,5)</f>
        <v>-23309.33</v>
      </c>
    </row>
    <row r="31" spans="1:6">
      <c r="A31" s="1"/>
      <c r="B31" s="1" t="s">
        <v>28</v>
      </c>
      <c r="C31" s="1"/>
      <c r="D31" s="1"/>
      <c r="E31" s="1"/>
      <c r="F31" s="2"/>
    </row>
    <row r="32" spans="1:6">
      <c r="A32" s="1"/>
      <c r="B32" s="1"/>
      <c r="C32" s="1" t="s">
        <v>29</v>
      </c>
      <c r="D32" s="1"/>
      <c r="E32" s="1"/>
      <c r="F32" s="2">
        <v>167672.07</v>
      </c>
    </row>
    <row r="33" spans="1:6">
      <c r="A33" s="1"/>
      <c r="B33" s="1"/>
      <c r="C33" s="1" t="s">
        <v>30</v>
      </c>
      <c r="D33" s="1"/>
      <c r="E33" s="1"/>
      <c r="F33" s="2">
        <v>254350.13</v>
      </c>
    </row>
    <row r="34" spans="1:6" ht="15" thickBot="1">
      <c r="A34" s="1"/>
      <c r="B34" s="1"/>
      <c r="C34" s="1" t="s">
        <v>31</v>
      </c>
      <c r="D34" s="1"/>
      <c r="E34" s="1"/>
      <c r="F34" s="4">
        <v>38452.870000000003</v>
      </c>
    </row>
    <row r="35" spans="1:6" ht="15" thickBot="1">
      <c r="A35" s="1"/>
      <c r="B35" s="1" t="s">
        <v>32</v>
      </c>
      <c r="C35" s="1"/>
      <c r="D35" s="1"/>
      <c r="E35" s="1"/>
      <c r="F35" s="5">
        <f>ROUND(SUM(F31:F34),5)</f>
        <v>460475.07</v>
      </c>
    </row>
    <row r="36" spans="1:6" s="7" customFormat="1" ht="10.8" thickBot="1">
      <c r="A36" s="1" t="s">
        <v>33</v>
      </c>
      <c r="B36" s="1"/>
      <c r="C36" s="1"/>
      <c r="D36" s="1"/>
      <c r="E36" s="1"/>
      <c r="F36" s="6">
        <f>ROUND(F23+F30+F35,5)</f>
        <v>437165.74</v>
      </c>
    </row>
    <row r="37" spans="1:6" ht="15" thickTop="1"/>
  </sheetData>
  <pageMargins left="0.7" right="0.7" top="0.75" bottom="0.75" header="0.1" footer="0.3"/>
  <pageSetup orientation="portrait" r:id="rId1"/>
  <headerFooter>
    <oddHeader>&amp;L&amp;"Arial,Bold"&amp;8 12:52 PM
&amp;"Arial,Bold"&amp;8 10/14/18
&amp;"Arial,Bold"&amp;8 Accrual Basis&amp;C&amp;"Arial,Bold"&amp;12 Castlewood Ranch Paired Owners Assoc. Inc.
&amp;"Arial,Bold"&amp;14 Balance Sheet
&amp;"Arial,Bold"&amp;10 As of September 30,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2018-10-14T18:52:21Z</dcterms:created>
  <dcterms:modified xsi:type="dcterms:W3CDTF">2018-10-14T18:54:08Z</dcterms:modified>
</cp:coreProperties>
</file>